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o-carvalho\OneDrive - Governo do Estado do Rio Grande do Sul\Gabinete\PISEG\Site\Tabela de Cálculo PISEG RS\2026\"/>
    </mc:Choice>
  </mc:AlternateContent>
  <bookViews>
    <workbookView xWindow="0" yWindow="0" windowWidth="28800" windowHeight="12180"/>
  </bookViews>
  <sheets>
    <sheet name="MES A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C45" i="1" l="1"/>
  <c r="L44" i="1"/>
  <c r="L45" i="1" s="1"/>
  <c r="N42" i="1"/>
  <c r="M42" i="1"/>
  <c r="N44" i="1" s="1"/>
  <c r="N45" i="1" s="1"/>
  <c r="L42" i="1"/>
  <c r="M44" i="1" s="1"/>
  <c r="M45" i="1" s="1"/>
  <c r="K42" i="1"/>
  <c r="J42" i="1"/>
  <c r="K44" i="1" s="1"/>
  <c r="K45" i="1" s="1"/>
  <c r="I42" i="1"/>
  <c r="J44" i="1" s="1"/>
  <c r="H42" i="1"/>
  <c r="I44" i="1" s="1"/>
  <c r="G42" i="1"/>
  <c r="H44" i="1" s="1"/>
  <c r="F42" i="1"/>
  <c r="G44" i="1" s="1"/>
  <c r="E42" i="1"/>
  <c r="F44" i="1" s="1"/>
  <c r="D42" i="1"/>
  <c r="E44" i="1" s="1"/>
  <c r="C42" i="1"/>
  <c r="D44" i="1" s="1"/>
  <c r="N22" i="1"/>
  <c r="E22" i="1"/>
  <c r="F22" i="1"/>
  <c r="G22" i="1"/>
  <c r="H22" i="1"/>
  <c r="I22" i="1"/>
  <c r="J22" i="1"/>
  <c r="K22" i="1"/>
  <c r="L22" i="1"/>
  <c r="M22" i="1"/>
  <c r="D22" i="1"/>
  <c r="D24" i="1"/>
  <c r="E24" i="1"/>
  <c r="F24" i="1"/>
  <c r="G24" i="1"/>
  <c r="H24" i="1"/>
  <c r="I24" i="1"/>
  <c r="J24" i="1"/>
  <c r="K24" i="1"/>
  <c r="L24" i="1"/>
  <c r="M24" i="1"/>
  <c r="N24" i="1"/>
  <c r="C24" i="1"/>
  <c r="F23" i="1"/>
  <c r="G23" i="1"/>
  <c r="H23" i="1"/>
  <c r="I23" i="1"/>
  <c r="J23" i="1"/>
  <c r="K23" i="1"/>
  <c r="L23" i="1"/>
  <c r="M23" i="1"/>
  <c r="N23" i="1"/>
  <c r="E23" i="1"/>
  <c r="D23" i="1"/>
  <c r="N21" i="1"/>
  <c r="E21" i="1"/>
  <c r="F21" i="1"/>
  <c r="G21" i="1"/>
  <c r="H21" i="1"/>
  <c r="I21" i="1"/>
  <c r="J21" i="1"/>
  <c r="K21" i="1"/>
  <c r="L21" i="1"/>
  <c r="M21" i="1"/>
  <c r="D21" i="1"/>
  <c r="C21" i="1"/>
  <c r="E43" i="1" l="1"/>
  <c r="E45" i="1"/>
  <c r="F45" i="1"/>
  <c r="F43" i="1"/>
  <c r="G45" i="1"/>
  <c r="G43" i="1"/>
  <c r="H43" i="1"/>
  <c r="H45" i="1"/>
  <c r="I45" i="1"/>
  <c r="I43" i="1"/>
  <c r="J45" i="1"/>
  <c r="J43" i="1"/>
  <c r="D45" i="1"/>
  <c r="D43" i="1"/>
  <c r="K43" i="1"/>
  <c r="L43" i="1"/>
  <c r="M43" i="1"/>
</calcChain>
</file>

<file path=xl/comments1.xml><?xml version="1.0" encoding="utf-8"?>
<comments xmlns="http://schemas.openxmlformats.org/spreadsheetml/2006/main">
  <authors>
    <author>adriano carvalho rodrigues</author>
  </authors>
  <commentList>
    <comment ref="B41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COMEÇE POR AQUI. COMPLETE A TABELA COM OS VALORES REFERENTES A CADA MÊS.</t>
        </r>
      </text>
    </comment>
    <comment ref="N43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APÓS TER INSERIDO O SALDO DEVEDOR NA LINHA ACIMA, SERÁ CALCULADO AUTOMATICAMENTE O APORTE CONFORME O VALOR DE 5% DO ICMS DO MÊS ANTERIOR.</t>
        </r>
      </text>
    </comment>
  </commentList>
</comments>
</file>

<file path=xl/sharedStrings.xml><?xml version="1.0" encoding="utf-8"?>
<sst xmlns="http://schemas.openxmlformats.org/spreadsheetml/2006/main" count="121" uniqueCount="34">
  <si>
    <t>AGOSTO</t>
  </si>
  <si>
    <t>SETEMBRO</t>
  </si>
  <si>
    <t>NOVEMBRO</t>
  </si>
  <si>
    <t>DEZEMBRO</t>
  </si>
  <si>
    <t>JANEIRO</t>
  </si>
  <si>
    <t>Compensação:</t>
  </si>
  <si>
    <t>Saldo Devedor</t>
  </si>
  <si>
    <t>5% ICMS</t>
  </si>
  <si>
    <t>Aporte</t>
  </si>
  <si>
    <t>Compensação / Apuração</t>
  </si>
  <si>
    <t>ICMS a recolher</t>
  </si>
  <si>
    <t>FEVEREIRO</t>
  </si>
  <si>
    <t>MARÇO</t>
  </si>
  <si>
    <t>ABRIL</t>
  </si>
  <si>
    <t>MAIO</t>
  </si>
  <si>
    <t>JUNHO</t>
  </si>
  <si>
    <t>JULHO</t>
  </si>
  <si>
    <t xml:space="preserve">OUTUBRO </t>
  </si>
  <si>
    <t>Competência:</t>
  </si>
  <si>
    <t xml:space="preserve">Competência: </t>
  </si>
  <si>
    <t>Aporte de mês a mês</t>
  </si>
  <si>
    <t>Aporte do valor apurado do mês balizador (mês anterior ao aporte)</t>
  </si>
  <si>
    <t>Valor Compensado/Apurado</t>
  </si>
  <si>
    <t>Mesmo valor aportado no mês</t>
  </si>
  <si>
    <t>Valor a compensar em meses futuros</t>
  </si>
  <si>
    <t>Não há necessidade de compensar valores, visto que a cada mês já foi compensando o valor exato do aportado.</t>
  </si>
  <si>
    <t>FAÇA VOCÊ MESMO: 
APORTE DE MÊS A MÊS</t>
  </si>
  <si>
    <r>
      <t>Balizador</t>
    </r>
    <r>
      <rPr>
        <sz val="22"/>
        <color theme="1"/>
        <rFont val="Calibri"/>
        <family val="2"/>
        <scheme val="minor"/>
      </rPr>
      <t>:</t>
    </r>
  </si>
  <si>
    <r>
      <t>Balizador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</si>
  <si>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</si>
  <si>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>:</t>
    </r>
  </si>
  <si>
    <r>
      <t>Compensação</t>
    </r>
    <r>
      <rPr>
        <sz val="22"/>
        <color theme="1"/>
        <rFont val="Calibri"/>
        <family val="2"/>
        <scheme val="minor"/>
      </rPr>
      <t>:</t>
    </r>
  </si>
  <si>
    <t>EXEMPLO: 
APORTE DE MÊS A MÊS</t>
  </si>
  <si>
    <t>POR SECRETARIA EXECUTIVA PISEG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</si>
</sst>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FFFF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2"/>
      <color indexed="9"/>
      <name val="Calibri"/>
      <family val="2"/>
      <scheme val="minor"/>
    </font>
    <font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3" fillId="2" borderId="0" xfId="0" applyFont="1" applyFill="1"/>
    <xf numFmtId="8" fontId="3" fillId="0" borderId="4" xfId="0" applyNumberFormat="1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8" fontId="3" fillId="3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3" fillId="4" borderId="0" xfId="0" applyFont="1" applyFill="1"/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7" fontId="3" fillId="5" borderId="4" xfId="0" applyNumberFormat="1" applyFont="1" applyFill="1" applyBorder="1" applyAlignment="1">
      <alignment horizontal="center" vertical="center" wrapText="1"/>
    </xf>
    <xf numFmtId="17" fontId="3" fillId="5" borderId="3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" fontId="3" fillId="6" borderId="4" xfId="0" applyNumberFormat="1" applyFont="1" applyFill="1" applyBorder="1" applyAlignment="1">
      <alignment horizontal="center" vertical="center" wrapText="1"/>
    </xf>
    <xf numFmtId="17" fontId="3" fillId="6" borderId="1" xfId="0" applyNumberFormat="1" applyFont="1" applyFill="1" applyBorder="1" applyAlignment="1">
      <alignment horizontal="center" vertical="center" wrapText="1"/>
    </xf>
    <xf numFmtId="17" fontId="3" fillId="6" borderId="3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7" fontId="3" fillId="7" borderId="4" xfId="0" applyNumberFormat="1" applyFont="1" applyFill="1" applyBorder="1" applyAlignment="1">
      <alignment horizontal="center" vertical="center" wrapText="1"/>
    </xf>
    <xf numFmtId="17" fontId="3" fillId="7" borderId="3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2533650</xdr:colOff>
      <xdr:row>32</xdr:row>
      <xdr:rowOff>495300</xdr:rowOff>
    </xdr:from>
    <xdr:to>
      <xdr:col>1</xdr:col>
      <xdr:colOff>2038350</xdr:colOff>
      <xdr:row>32</xdr:row>
      <xdr:rowOff>2737402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94" t="29405" r="22315" b="24941"/>
        <a:stretch/>
      </xdr:blipFill>
      <xdr:spPr>
        <a:xfrm>
          <a:off x="2533650" y="15754350"/>
          <a:ext cx="2057400" cy="2242102"/>
        </a:xfrm>
        <a:prstGeom prst="rect">
          <a:avLst/>
        </a:prstGeom>
      </xdr:spPr>
    </xdr:pic>
    <xdr:clientData/>
  </xdr:twoCellAnchor>
  <xdr:twoCellAnchor>
    <xdr:from>
      <xdr:col>2</xdr:col>
      <xdr:colOff>89451</xdr:colOff>
      <xdr:row>31</xdr:row>
      <xdr:rowOff>304800</xdr:rowOff>
    </xdr:from>
    <xdr:to>
      <xdr:col>3</xdr:col>
      <xdr:colOff>1301197</xdr:colOff>
      <xdr:row>32</xdr:row>
      <xdr:rowOff>2362200</xdr:rowOff>
    </xdr:to>
    <xdr:sp macro="" textlink="">
      <xdr:nvSpPr>
        <xdr:cNvPr id="4" name="Texto Explicativo em Elipse 3"/>
        <xdr:cNvSpPr/>
      </xdr:nvSpPr>
      <xdr:spPr>
        <a:xfrm>
          <a:off x="4718601" y="15201900"/>
          <a:ext cx="3269146" cy="2419350"/>
        </a:xfrm>
        <a:prstGeom prst="wedgeEllipseCallout">
          <a:avLst>
            <a:gd name="adj1" fmla="val -54756"/>
            <a:gd name="adj2" fmla="val 23100"/>
          </a:avLst>
        </a:prstGeom>
        <a:solidFill>
          <a:schemeClr val="accent6">
            <a:lumMod val="20000"/>
            <a:lumOff val="80000"/>
            <a:alpha val="3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400" b="1">
              <a:solidFill>
                <a:schemeClr val="tx1"/>
              </a:solidFill>
            </a:rPr>
            <a:t>Olá, eu sou o PISEGUINHO </a:t>
          </a:r>
          <a:r>
            <a:rPr lang="pt-BR" sz="2400" b="1">
              <a:solidFill>
                <a:srgbClr val="FF0000"/>
              </a:solidFill>
            </a:rPr>
            <a:t>RS</a:t>
          </a:r>
          <a:r>
            <a:rPr lang="pt-BR" sz="2400" b="1">
              <a:solidFill>
                <a:schemeClr val="tx1"/>
              </a:solidFill>
            </a:rPr>
            <a:t>.</a:t>
          </a:r>
        </a:p>
        <a:p>
          <a:pPr algn="ctr"/>
          <a:endParaRPr lang="pt-BR" sz="1050" b="1">
            <a:solidFill>
              <a:schemeClr val="tx1"/>
            </a:solidFill>
          </a:endParaRPr>
        </a:p>
        <a:p>
          <a:pPr algn="ctr"/>
          <a:r>
            <a:rPr lang="pt-BR" sz="2400" b="1">
              <a:solidFill>
                <a:schemeClr val="tx1"/>
              </a:solidFill>
            </a:rPr>
            <a:t>Siga</a:t>
          </a:r>
          <a:r>
            <a:rPr lang="pt-BR" sz="2400" b="1" baseline="0">
              <a:solidFill>
                <a:schemeClr val="tx1"/>
              </a:solidFill>
            </a:rPr>
            <a:t> as dicas.</a:t>
          </a:r>
          <a:endParaRPr lang="pt-BR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685800</xdr:colOff>
      <xdr:row>37</xdr:row>
      <xdr:rowOff>342900</xdr:rowOff>
    </xdr:from>
    <xdr:to>
      <xdr:col>1</xdr:col>
      <xdr:colOff>159486</xdr:colOff>
      <xdr:row>41</xdr:row>
      <xdr:rowOff>255104</xdr:rowOff>
    </xdr:to>
    <xdr:grpSp>
      <xdr:nvGrpSpPr>
        <xdr:cNvPr id="5" name="Agrupar 4"/>
        <xdr:cNvGrpSpPr/>
      </xdr:nvGrpSpPr>
      <xdr:grpSpPr>
        <a:xfrm>
          <a:off x="685800" y="19316700"/>
          <a:ext cx="2026386" cy="1760054"/>
          <a:chOff x="893234" y="21762554"/>
          <a:chExt cx="1384483" cy="1138858"/>
        </a:xfrm>
      </xdr:grpSpPr>
      <xdr:pic>
        <xdr:nvPicPr>
          <xdr:cNvPr id="6" name="Imagem 5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8" name="Imagem 7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14</xdr:col>
      <xdr:colOff>114300</xdr:colOff>
      <xdr:row>39</xdr:row>
      <xdr:rowOff>228600</xdr:rowOff>
    </xdr:from>
    <xdr:to>
      <xdr:col>17</xdr:col>
      <xdr:colOff>410817</xdr:colOff>
      <xdr:row>43</xdr:row>
      <xdr:rowOff>350354</xdr:rowOff>
    </xdr:to>
    <xdr:grpSp>
      <xdr:nvGrpSpPr>
        <xdr:cNvPr id="9" name="Agrupar 8"/>
        <xdr:cNvGrpSpPr/>
      </xdr:nvGrpSpPr>
      <xdr:grpSpPr>
        <a:xfrm flipH="1">
          <a:off x="28479750" y="20173950"/>
          <a:ext cx="2125317" cy="1760054"/>
          <a:chOff x="893234" y="21762554"/>
          <a:chExt cx="1384483" cy="1138858"/>
        </a:xfrm>
      </xdr:grpSpPr>
      <xdr:pic>
        <xdr:nvPicPr>
          <xdr:cNvPr id="10" name="Imagem 9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11" name="Imagem 10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2514600</xdr:colOff>
      <xdr:row>0</xdr:row>
      <xdr:rowOff>0</xdr:rowOff>
    </xdr:from>
    <xdr:to>
      <xdr:col>14</xdr:col>
      <xdr:colOff>38100</xdr:colOff>
      <xdr:row>9</xdr:row>
      <xdr:rowOff>2463034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0"/>
          <a:ext cx="25888950" cy="4177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BU463"/>
  <sheetViews>
    <sheetView tabSelected="1" zoomScale="50" zoomScaleNormal="50" workbookViewId="0">
      <selection activeCell="C18" sqref="C18"/>
    </sheetView>
  </sheetViews>
  <sheetFormatPr defaultRowHeight="15" x14ac:dyDescent="0.25"/>
  <cols>
    <col min="1" max="1" width="38.28515625" style="1" customWidth="1"/>
    <col min="2" max="2" width="31.140625" customWidth="1"/>
    <col min="3" max="3" width="30.85546875" customWidth="1"/>
    <col min="4" max="8" width="29.42578125" customWidth="1"/>
    <col min="9" max="9" width="30.85546875" customWidth="1"/>
    <col min="10" max="14" width="29.42578125" customWidth="1"/>
    <col min="15" max="73" width="9.140625" style="1"/>
  </cols>
  <sheetData>
    <row r="1" spans="2:14" s="1" customFormat="1" x14ac:dyDescent="0.25"/>
    <row r="2" spans="2:14" s="1" customFormat="1" x14ac:dyDescent="0.25"/>
    <row r="3" spans="2:14" s="1" customFormat="1" x14ac:dyDescent="0.25"/>
    <row r="4" spans="2:14" s="1" customFormat="1" x14ac:dyDescent="0.25"/>
    <row r="5" spans="2:14" s="1" customFormat="1" x14ac:dyDescent="0.25"/>
    <row r="6" spans="2:14" s="1" customFormat="1" x14ac:dyDescent="0.25"/>
    <row r="7" spans="2:14" s="1" customFormat="1" x14ac:dyDescent="0.25"/>
    <row r="8" spans="2:14" s="1" customFormat="1" x14ac:dyDescent="0.25"/>
    <row r="9" spans="2:14" s="1" customFormat="1" x14ac:dyDescent="0.25"/>
    <row r="10" spans="2:14" s="1" customFormat="1" ht="225" customHeight="1" thickBot="1" x14ac:dyDescent="0.3"/>
    <row r="11" spans="2:14" ht="63" customHeight="1" thickBot="1" x14ac:dyDescent="0.5">
      <c r="B11" s="34" t="s">
        <v>32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</row>
    <row r="12" spans="2:14" s="1" customFormat="1" ht="29.25" thickBot="1" x14ac:dyDescent="0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29.25" thickBot="1" x14ac:dyDescent="0.3">
      <c r="B13" s="37">
        <v>2026</v>
      </c>
      <c r="C13" s="11" t="s">
        <v>4</v>
      </c>
      <c r="D13" s="12" t="s">
        <v>11</v>
      </c>
      <c r="E13" s="12" t="s">
        <v>12</v>
      </c>
      <c r="F13" s="12" t="s">
        <v>13</v>
      </c>
      <c r="G13" s="12" t="s">
        <v>14</v>
      </c>
      <c r="H13" s="11" t="s">
        <v>15</v>
      </c>
      <c r="I13" s="12" t="s">
        <v>16</v>
      </c>
      <c r="J13" s="12" t="s">
        <v>0</v>
      </c>
      <c r="K13" s="12" t="s">
        <v>1</v>
      </c>
      <c r="L13" s="12" t="s">
        <v>17</v>
      </c>
      <c r="M13" s="12" t="s">
        <v>2</v>
      </c>
      <c r="N13" s="12" t="s">
        <v>3</v>
      </c>
    </row>
    <row r="14" spans="2:14" ht="28.5" x14ac:dyDescent="0.25">
      <c r="B14" s="38"/>
      <c r="C14" s="13" t="s">
        <v>27</v>
      </c>
      <c r="D14" s="14" t="s">
        <v>27</v>
      </c>
      <c r="E14" s="15" t="s">
        <v>28</v>
      </c>
      <c r="F14" s="15" t="s">
        <v>28</v>
      </c>
      <c r="G14" s="15" t="s">
        <v>28</v>
      </c>
      <c r="H14" s="15" t="s">
        <v>28</v>
      </c>
      <c r="I14" s="14" t="s">
        <v>27</v>
      </c>
      <c r="J14" s="14" t="s">
        <v>27</v>
      </c>
      <c r="K14" s="15" t="s">
        <v>28</v>
      </c>
      <c r="L14" s="15" t="s">
        <v>27</v>
      </c>
      <c r="M14" s="15" t="s">
        <v>28</v>
      </c>
      <c r="N14" s="15" t="s">
        <v>27</v>
      </c>
    </row>
    <row r="15" spans="2:14" ht="40.5" customHeight="1" thickBot="1" x14ac:dyDescent="0.3">
      <c r="B15" s="38"/>
      <c r="C15" s="16">
        <v>45992</v>
      </c>
      <c r="D15" s="17">
        <v>46023</v>
      </c>
      <c r="E15" s="16">
        <v>46054</v>
      </c>
      <c r="F15" s="16">
        <v>46082</v>
      </c>
      <c r="G15" s="16">
        <v>46113</v>
      </c>
      <c r="H15" s="16">
        <v>46143</v>
      </c>
      <c r="I15" s="17">
        <v>46174</v>
      </c>
      <c r="J15" s="17">
        <v>46204</v>
      </c>
      <c r="K15" s="16">
        <v>46235</v>
      </c>
      <c r="L15" s="16">
        <v>46266</v>
      </c>
      <c r="M15" s="16">
        <v>46296</v>
      </c>
      <c r="N15" s="16">
        <v>46327</v>
      </c>
    </row>
    <row r="16" spans="2:14" ht="33.75" customHeight="1" x14ac:dyDescent="0.25">
      <c r="B16" s="38"/>
      <c r="C16" s="18" t="s">
        <v>19</v>
      </c>
      <c r="D16" s="19" t="s">
        <v>29</v>
      </c>
      <c r="E16" s="19" t="s">
        <v>29</v>
      </c>
      <c r="F16" s="19" t="s">
        <v>30</v>
      </c>
      <c r="G16" s="19" t="s">
        <v>30</v>
      </c>
      <c r="H16" s="19" t="s">
        <v>29</v>
      </c>
      <c r="I16" s="19" t="s">
        <v>18</v>
      </c>
      <c r="J16" s="19" t="s">
        <v>30</v>
      </c>
      <c r="K16" s="19" t="s">
        <v>29</v>
      </c>
      <c r="L16" s="19" t="s">
        <v>30</v>
      </c>
      <c r="M16" s="19" t="s">
        <v>30</v>
      </c>
      <c r="N16" s="20" t="s">
        <v>30</v>
      </c>
    </row>
    <row r="17" spans="2:14" ht="38.25" customHeight="1" thickBot="1" x14ac:dyDescent="0.3">
      <c r="B17" s="38"/>
      <c r="C17" s="21">
        <v>46023</v>
      </c>
      <c r="D17" s="22">
        <v>46054</v>
      </c>
      <c r="E17" s="21">
        <v>46082</v>
      </c>
      <c r="F17" s="21">
        <v>46113</v>
      </c>
      <c r="G17" s="21">
        <v>46143</v>
      </c>
      <c r="H17" s="23">
        <v>46174</v>
      </c>
      <c r="I17" s="23">
        <v>46204</v>
      </c>
      <c r="J17" s="21">
        <v>46235</v>
      </c>
      <c r="K17" s="21">
        <v>46266</v>
      </c>
      <c r="L17" s="21">
        <v>46296</v>
      </c>
      <c r="M17" s="21">
        <v>46327</v>
      </c>
      <c r="N17" s="21">
        <v>46357</v>
      </c>
    </row>
    <row r="18" spans="2:14" ht="36.75" customHeight="1" x14ac:dyDescent="0.25">
      <c r="B18" s="38"/>
      <c r="C18" s="24" t="s">
        <v>31</v>
      </c>
      <c r="D18" s="25" t="s">
        <v>31</v>
      </c>
      <c r="E18" s="26" t="s">
        <v>5</v>
      </c>
      <c r="F18" s="26" t="s">
        <v>5</v>
      </c>
      <c r="G18" s="26" t="s">
        <v>5</v>
      </c>
      <c r="H18" s="26" t="s">
        <v>5</v>
      </c>
      <c r="I18" s="26" t="s">
        <v>31</v>
      </c>
      <c r="J18" s="26" t="s">
        <v>31</v>
      </c>
      <c r="K18" s="26" t="s">
        <v>5</v>
      </c>
      <c r="L18" s="26" t="s">
        <v>5</v>
      </c>
      <c r="M18" s="26" t="s">
        <v>5</v>
      </c>
      <c r="N18" s="25" t="s">
        <v>5</v>
      </c>
    </row>
    <row r="19" spans="2:14" ht="31.5" customHeight="1" thickBot="1" x14ac:dyDescent="0.3">
      <c r="B19" s="39"/>
      <c r="C19" s="27">
        <v>46054</v>
      </c>
      <c r="D19" s="27">
        <v>46082</v>
      </c>
      <c r="E19" s="27">
        <v>46113</v>
      </c>
      <c r="F19" s="27">
        <v>46143</v>
      </c>
      <c r="G19" s="28">
        <v>46174</v>
      </c>
      <c r="H19" s="28">
        <v>46204</v>
      </c>
      <c r="I19" s="27">
        <v>46235</v>
      </c>
      <c r="J19" s="27">
        <v>46266</v>
      </c>
      <c r="K19" s="27">
        <v>46296</v>
      </c>
      <c r="L19" s="27">
        <v>46327</v>
      </c>
      <c r="M19" s="27">
        <v>46357</v>
      </c>
      <c r="N19" s="28">
        <v>46388</v>
      </c>
    </row>
    <row r="20" spans="2:14" ht="29.25" thickBot="1" x14ac:dyDescent="0.3">
      <c r="B20" s="29" t="s">
        <v>6</v>
      </c>
      <c r="C20" s="3">
        <v>1000000</v>
      </c>
      <c r="D20" s="4">
        <v>950000</v>
      </c>
      <c r="E20" s="4">
        <v>800000</v>
      </c>
      <c r="F20" s="4">
        <v>900000</v>
      </c>
      <c r="G20" s="4">
        <v>300000</v>
      </c>
      <c r="H20" s="4">
        <v>500000</v>
      </c>
      <c r="I20" s="4">
        <v>1000000</v>
      </c>
      <c r="J20" s="4">
        <v>950000</v>
      </c>
      <c r="K20" s="4">
        <v>800000</v>
      </c>
      <c r="L20" s="4">
        <v>900000</v>
      </c>
      <c r="M20" s="4">
        <v>300000</v>
      </c>
      <c r="N20" s="4">
        <v>500000</v>
      </c>
    </row>
    <row r="21" spans="2:14" ht="29.25" thickBot="1" x14ac:dyDescent="0.3">
      <c r="B21" s="29" t="s">
        <v>7</v>
      </c>
      <c r="C21" s="5">
        <f>0.05*C20</f>
        <v>50000</v>
      </c>
      <c r="D21" s="5">
        <f>0.05*D20</f>
        <v>47500</v>
      </c>
      <c r="E21" s="5">
        <f t="shared" ref="E21:N21" si="0">0.05*E20</f>
        <v>40000</v>
      </c>
      <c r="F21" s="5">
        <f t="shared" si="0"/>
        <v>45000</v>
      </c>
      <c r="G21" s="5">
        <f t="shared" si="0"/>
        <v>15000</v>
      </c>
      <c r="H21" s="5">
        <f t="shared" si="0"/>
        <v>25000</v>
      </c>
      <c r="I21" s="5">
        <f t="shared" si="0"/>
        <v>50000</v>
      </c>
      <c r="J21" s="5">
        <f t="shared" si="0"/>
        <v>47500</v>
      </c>
      <c r="K21" s="5">
        <f t="shared" si="0"/>
        <v>40000</v>
      </c>
      <c r="L21" s="5">
        <f t="shared" si="0"/>
        <v>45000</v>
      </c>
      <c r="M21" s="5">
        <f t="shared" si="0"/>
        <v>15000</v>
      </c>
      <c r="N21" s="5">
        <f t="shared" si="0"/>
        <v>25000</v>
      </c>
    </row>
    <row r="22" spans="2:14" ht="29.25" thickBot="1" x14ac:dyDescent="0.3">
      <c r="B22" s="29" t="s">
        <v>8</v>
      </c>
      <c r="C22" s="6"/>
      <c r="D22" s="7">
        <f>D23</f>
        <v>50000</v>
      </c>
      <c r="E22" s="7">
        <f t="shared" ref="E22:M22" si="1">E23</f>
        <v>47500</v>
      </c>
      <c r="F22" s="7">
        <f t="shared" si="1"/>
        <v>40000</v>
      </c>
      <c r="G22" s="7">
        <f t="shared" si="1"/>
        <v>45000</v>
      </c>
      <c r="H22" s="7">
        <f t="shared" si="1"/>
        <v>15000</v>
      </c>
      <c r="I22" s="7">
        <f t="shared" si="1"/>
        <v>25000</v>
      </c>
      <c r="J22" s="7">
        <f t="shared" si="1"/>
        <v>50000</v>
      </c>
      <c r="K22" s="7">
        <f t="shared" si="1"/>
        <v>47500</v>
      </c>
      <c r="L22" s="7">
        <f t="shared" si="1"/>
        <v>40000</v>
      </c>
      <c r="M22" s="7">
        <f t="shared" si="1"/>
        <v>45000</v>
      </c>
      <c r="N22" s="7">
        <f>N23</f>
        <v>15000</v>
      </c>
    </row>
    <row r="23" spans="2:14" ht="57.75" thickBot="1" x14ac:dyDescent="0.3">
      <c r="B23" s="29" t="s">
        <v>9</v>
      </c>
      <c r="C23" s="8"/>
      <c r="D23" s="9">
        <f>C21</f>
        <v>50000</v>
      </c>
      <c r="E23" s="9">
        <f>D21</f>
        <v>47500</v>
      </c>
      <c r="F23" s="9">
        <f t="shared" ref="F23:N23" si="2">E21</f>
        <v>40000</v>
      </c>
      <c r="G23" s="9">
        <f t="shared" si="2"/>
        <v>45000</v>
      </c>
      <c r="H23" s="9">
        <f t="shared" si="2"/>
        <v>15000</v>
      </c>
      <c r="I23" s="9">
        <f t="shared" si="2"/>
        <v>25000</v>
      </c>
      <c r="J23" s="9">
        <f t="shared" si="2"/>
        <v>50000</v>
      </c>
      <c r="K23" s="9">
        <f t="shared" si="2"/>
        <v>47500</v>
      </c>
      <c r="L23" s="9">
        <f t="shared" si="2"/>
        <v>40000</v>
      </c>
      <c r="M23" s="9">
        <f t="shared" si="2"/>
        <v>45000</v>
      </c>
      <c r="N23" s="9">
        <f t="shared" si="2"/>
        <v>15000</v>
      </c>
    </row>
    <row r="24" spans="2:14" ht="29.25" thickBot="1" x14ac:dyDescent="0.3">
      <c r="B24" s="29" t="s">
        <v>10</v>
      </c>
      <c r="C24" s="3">
        <f>C20-C23</f>
        <v>1000000</v>
      </c>
      <c r="D24" s="3">
        <f t="shared" ref="D24:N24" si="3">D20-D23</f>
        <v>900000</v>
      </c>
      <c r="E24" s="3">
        <f t="shared" si="3"/>
        <v>752500</v>
      </c>
      <c r="F24" s="3">
        <f t="shared" si="3"/>
        <v>860000</v>
      </c>
      <c r="G24" s="3">
        <f t="shared" si="3"/>
        <v>255000</v>
      </c>
      <c r="H24" s="3">
        <f t="shared" si="3"/>
        <v>485000</v>
      </c>
      <c r="I24" s="3">
        <f t="shared" si="3"/>
        <v>975000</v>
      </c>
      <c r="J24" s="3">
        <f t="shared" si="3"/>
        <v>900000</v>
      </c>
      <c r="K24" s="3">
        <f t="shared" si="3"/>
        <v>752500</v>
      </c>
      <c r="L24" s="3">
        <f t="shared" si="3"/>
        <v>860000</v>
      </c>
      <c r="M24" s="3">
        <f t="shared" si="3"/>
        <v>255000</v>
      </c>
      <c r="N24" s="3">
        <f t="shared" si="3"/>
        <v>485000</v>
      </c>
    </row>
    <row r="25" spans="2:14" s="1" customFormat="1" ht="29.25" thickBot="1" x14ac:dyDescent="0.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ht="29.25" thickBot="1" x14ac:dyDescent="0.3">
      <c r="B26" s="40" t="s">
        <v>20</v>
      </c>
      <c r="C26" s="41"/>
      <c r="D26" s="41"/>
      <c r="E26" s="41"/>
      <c r="F26" s="41"/>
      <c r="G26" s="42"/>
      <c r="H26" s="43" t="s">
        <v>21</v>
      </c>
      <c r="I26" s="43"/>
      <c r="J26" s="43"/>
      <c r="K26" s="43"/>
      <c r="L26" s="43"/>
      <c r="M26" s="43"/>
      <c r="N26" s="44"/>
    </row>
    <row r="27" spans="2:14" ht="29.25" thickBot="1" x14ac:dyDescent="0.3">
      <c r="B27" s="40" t="s">
        <v>22</v>
      </c>
      <c r="C27" s="41"/>
      <c r="D27" s="41"/>
      <c r="E27" s="41"/>
      <c r="F27" s="41"/>
      <c r="G27" s="42"/>
      <c r="H27" s="43" t="s">
        <v>23</v>
      </c>
      <c r="I27" s="43"/>
      <c r="J27" s="43"/>
      <c r="K27" s="43"/>
      <c r="L27" s="43"/>
      <c r="M27" s="43"/>
      <c r="N27" s="44"/>
    </row>
    <row r="28" spans="2:14" ht="29.25" thickBot="1" x14ac:dyDescent="0.3">
      <c r="B28" s="40" t="s">
        <v>24</v>
      </c>
      <c r="C28" s="41"/>
      <c r="D28" s="41"/>
      <c r="E28" s="41"/>
      <c r="F28" s="41"/>
      <c r="G28" s="42"/>
      <c r="H28" s="45" t="s">
        <v>25</v>
      </c>
      <c r="I28" s="45"/>
      <c r="J28" s="45"/>
      <c r="K28" s="45"/>
      <c r="L28" s="45"/>
      <c r="M28" s="45"/>
      <c r="N28" s="46"/>
    </row>
    <row r="29" spans="2:14" s="1" customFormat="1" ht="28.5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s="1" customFormat="1" ht="29.25" thickBot="1" x14ac:dyDescent="0.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64.5" customHeight="1" thickBot="1" x14ac:dyDescent="0.5">
      <c r="B31" s="34" t="s">
        <v>26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</row>
    <row r="32" spans="2:14" s="1" customFormat="1" ht="28.5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s="1" customFormat="1" ht="216.75" customHeight="1" thickBot="1" x14ac:dyDescent="0.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29.25" thickBot="1" x14ac:dyDescent="0.3">
      <c r="B34" s="37">
        <v>2026</v>
      </c>
      <c r="C34" s="30" t="s">
        <v>4</v>
      </c>
      <c r="D34" s="31" t="s">
        <v>11</v>
      </c>
      <c r="E34" s="31" t="s">
        <v>12</v>
      </c>
      <c r="F34" s="31" t="s">
        <v>13</v>
      </c>
      <c r="G34" s="31" t="s">
        <v>14</v>
      </c>
      <c r="H34" s="30" t="s">
        <v>15</v>
      </c>
      <c r="I34" s="31" t="s">
        <v>16</v>
      </c>
      <c r="J34" s="31" t="s">
        <v>0</v>
      </c>
      <c r="K34" s="31" t="s">
        <v>1</v>
      </c>
      <c r="L34" s="31" t="s">
        <v>17</v>
      </c>
      <c r="M34" s="31" t="s">
        <v>2</v>
      </c>
      <c r="N34" s="31" t="s">
        <v>3</v>
      </c>
    </row>
    <row r="35" spans="2:14" ht="28.5" x14ac:dyDescent="0.25">
      <c r="B35" s="38"/>
      <c r="C35" s="13" t="s">
        <v>27</v>
      </c>
      <c r="D35" s="14" t="s">
        <v>27</v>
      </c>
      <c r="E35" s="15" t="s">
        <v>28</v>
      </c>
      <c r="F35" s="15" t="s">
        <v>28</v>
      </c>
      <c r="G35" s="15" t="s">
        <v>28</v>
      </c>
      <c r="H35" s="15" t="s">
        <v>28</v>
      </c>
      <c r="I35" s="14" t="s">
        <v>27</v>
      </c>
      <c r="J35" s="14" t="s">
        <v>27</v>
      </c>
      <c r="K35" s="15" t="s">
        <v>28</v>
      </c>
      <c r="L35" s="15" t="s">
        <v>27</v>
      </c>
      <c r="M35" s="15" t="s">
        <v>28</v>
      </c>
      <c r="N35" s="15" t="s">
        <v>27</v>
      </c>
    </row>
    <row r="36" spans="2:14" ht="38.25" customHeight="1" thickBot="1" x14ac:dyDescent="0.3">
      <c r="B36" s="38"/>
      <c r="C36" s="16">
        <v>45992</v>
      </c>
      <c r="D36" s="17">
        <v>46023</v>
      </c>
      <c r="E36" s="16">
        <v>46054</v>
      </c>
      <c r="F36" s="16">
        <v>46082</v>
      </c>
      <c r="G36" s="16">
        <v>46113</v>
      </c>
      <c r="H36" s="16">
        <v>46143</v>
      </c>
      <c r="I36" s="17">
        <v>46174</v>
      </c>
      <c r="J36" s="17">
        <v>46204</v>
      </c>
      <c r="K36" s="16">
        <v>46235</v>
      </c>
      <c r="L36" s="16">
        <v>46266</v>
      </c>
      <c r="M36" s="16">
        <v>46296</v>
      </c>
      <c r="N36" s="16">
        <v>46327</v>
      </c>
    </row>
    <row r="37" spans="2:14" ht="34.5" customHeight="1" x14ac:dyDescent="0.25">
      <c r="B37" s="38"/>
      <c r="C37" s="18" t="s">
        <v>19</v>
      </c>
      <c r="D37" s="19" t="s">
        <v>29</v>
      </c>
      <c r="E37" s="19" t="s">
        <v>29</v>
      </c>
      <c r="F37" s="19" t="s">
        <v>30</v>
      </c>
      <c r="G37" s="19" t="s">
        <v>30</v>
      </c>
      <c r="H37" s="19" t="s">
        <v>29</v>
      </c>
      <c r="I37" s="19" t="s">
        <v>18</v>
      </c>
      <c r="J37" s="19" t="s">
        <v>30</v>
      </c>
      <c r="K37" s="19" t="s">
        <v>29</v>
      </c>
      <c r="L37" s="19" t="s">
        <v>30</v>
      </c>
      <c r="M37" s="19" t="s">
        <v>30</v>
      </c>
      <c r="N37" s="20" t="s">
        <v>30</v>
      </c>
    </row>
    <row r="38" spans="2:14" ht="35.25" customHeight="1" thickBot="1" x14ac:dyDescent="0.3">
      <c r="B38" s="38"/>
      <c r="C38" s="21">
        <v>46023</v>
      </c>
      <c r="D38" s="22">
        <v>46054</v>
      </c>
      <c r="E38" s="21">
        <v>46082</v>
      </c>
      <c r="F38" s="21">
        <v>46113</v>
      </c>
      <c r="G38" s="21">
        <v>46143</v>
      </c>
      <c r="H38" s="23">
        <v>46174</v>
      </c>
      <c r="I38" s="23">
        <v>46204</v>
      </c>
      <c r="J38" s="21">
        <v>46235</v>
      </c>
      <c r="K38" s="21">
        <v>46266</v>
      </c>
      <c r="L38" s="21">
        <v>46296</v>
      </c>
      <c r="M38" s="21">
        <v>46327</v>
      </c>
      <c r="N38" s="21">
        <v>46357</v>
      </c>
    </row>
    <row r="39" spans="2:14" ht="40.5" customHeight="1" x14ac:dyDescent="0.25">
      <c r="B39" s="38"/>
      <c r="C39" s="24" t="s">
        <v>31</v>
      </c>
      <c r="D39" s="25" t="s">
        <v>31</v>
      </c>
      <c r="E39" s="26" t="s">
        <v>5</v>
      </c>
      <c r="F39" s="26" t="s">
        <v>5</v>
      </c>
      <c r="G39" s="26" t="s">
        <v>5</v>
      </c>
      <c r="H39" s="26" t="s">
        <v>5</v>
      </c>
      <c r="I39" s="26" t="s">
        <v>31</v>
      </c>
      <c r="J39" s="26" t="s">
        <v>31</v>
      </c>
      <c r="K39" s="26" t="s">
        <v>5</v>
      </c>
      <c r="L39" s="26" t="s">
        <v>5</v>
      </c>
      <c r="M39" s="26" t="s">
        <v>5</v>
      </c>
      <c r="N39" s="25" t="s">
        <v>5</v>
      </c>
    </row>
    <row r="40" spans="2:14" ht="38.25" customHeight="1" thickBot="1" x14ac:dyDescent="0.3">
      <c r="B40" s="39"/>
      <c r="C40" s="27">
        <v>46054</v>
      </c>
      <c r="D40" s="27">
        <v>46082</v>
      </c>
      <c r="E40" s="27">
        <v>46113</v>
      </c>
      <c r="F40" s="27">
        <v>46143</v>
      </c>
      <c r="G40" s="28">
        <v>46174</v>
      </c>
      <c r="H40" s="28">
        <v>46204</v>
      </c>
      <c r="I40" s="27">
        <v>46235</v>
      </c>
      <c r="J40" s="27">
        <v>46266</v>
      </c>
      <c r="K40" s="27">
        <v>46296</v>
      </c>
      <c r="L40" s="27">
        <v>46327</v>
      </c>
      <c r="M40" s="27">
        <v>46357</v>
      </c>
      <c r="N40" s="28">
        <v>46388</v>
      </c>
    </row>
    <row r="41" spans="2:14" ht="29.25" thickBot="1" x14ac:dyDescent="0.3">
      <c r="B41" s="32" t="s">
        <v>6</v>
      </c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 ht="29.25" thickBot="1" x14ac:dyDescent="0.3">
      <c r="B42" s="32" t="s">
        <v>7</v>
      </c>
      <c r="C42" s="5">
        <f>0.05*C41</f>
        <v>0</v>
      </c>
      <c r="D42" s="5">
        <f>0.05*D41</f>
        <v>0</v>
      </c>
      <c r="E42" s="5">
        <f t="shared" ref="E42" si="4">0.05*E41</f>
        <v>0</v>
      </c>
      <c r="F42" s="5">
        <f t="shared" ref="F42" si="5">0.05*F41</f>
        <v>0</v>
      </c>
      <c r="G42" s="5">
        <f t="shared" ref="G42" si="6">0.05*G41</f>
        <v>0</v>
      </c>
      <c r="H42" s="5">
        <f t="shared" ref="H42" si="7">0.05*H41</f>
        <v>0</v>
      </c>
      <c r="I42" s="5">
        <f t="shared" ref="I42" si="8">0.05*I41</f>
        <v>0</v>
      </c>
      <c r="J42" s="5">
        <f t="shared" ref="J42" si="9">0.05*J41</f>
        <v>0</v>
      </c>
      <c r="K42" s="5">
        <f t="shared" ref="K42" si="10">0.05*K41</f>
        <v>0</v>
      </c>
      <c r="L42" s="5">
        <f t="shared" ref="L42" si="11">0.05*L41</f>
        <v>0</v>
      </c>
      <c r="M42" s="5">
        <f t="shared" ref="M42" si="12">0.05*M41</f>
        <v>0</v>
      </c>
      <c r="N42" s="5">
        <f t="shared" ref="N42" si="13">0.05*N41</f>
        <v>0</v>
      </c>
    </row>
    <row r="43" spans="2:14" ht="29.25" thickBot="1" x14ac:dyDescent="0.3">
      <c r="B43" s="32" t="s">
        <v>8</v>
      </c>
      <c r="C43" s="6"/>
      <c r="D43" s="7">
        <f>D44</f>
        <v>0</v>
      </c>
      <c r="E43" s="7">
        <f t="shared" ref="E43" si="14">E44</f>
        <v>0</v>
      </c>
      <c r="F43" s="7">
        <f t="shared" ref="F43" si="15">F44</f>
        <v>0</v>
      </c>
      <c r="G43" s="7">
        <f t="shared" ref="G43" si="16">G44</f>
        <v>0</v>
      </c>
      <c r="H43" s="7">
        <f t="shared" ref="H43" si="17">H44</f>
        <v>0</v>
      </c>
      <c r="I43" s="7">
        <f t="shared" ref="I43" si="18">I44</f>
        <v>0</v>
      </c>
      <c r="J43" s="7">
        <f t="shared" ref="J43" si="19">J44</f>
        <v>0</v>
      </c>
      <c r="K43" s="7">
        <f t="shared" ref="K43" si="20">K44</f>
        <v>0</v>
      </c>
      <c r="L43" s="7">
        <f t="shared" ref="L43" si="21">L44</f>
        <v>0</v>
      </c>
      <c r="M43" s="7">
        <f t="shared" ref="M43" si="22">M44</f>
        <v>0</v>
      </c>
      <c r="N43" s="7">
        <f>0</f>
        <v>0</v>
      </c>
    </row>
    <row r="44" spans="2:14" ht="57.75" thickBot="1" x14ac:dyDescent="0.3">
      <c r="B44" s="32" t="s">
        <v>9</v>
      </c>
      <c r="C44" s="8"/>
      <c r="D44" s="9">
        <f>C42</f>
        <v>0</v>
      </c>
      <c r="E44" s="9">
        <f>D42</f>
        <v>0</v>
      </c>
      <c r="F44" s="9">
        <f t="shared" ref="F44:N44" si="23">E42</f>
        <v>0</v>
      </c>
      <c r="G44" s="9">
        <f t="shared" si="23"/>
        <v>0</v>
      </c>
      <c r="H44" s="9">
        <f t="shared" si="23"/>
        <v>0</v>
      </c>
      <c r="I44" s="9">
        <f t="shared" si="23"/>
        <v>0</v>
      </c>
      <c r="J44" s="9">
        <f t="shared" si="23"/>
        <v>0</v>
      </c>
      <c r="K44" s="9">
        <f t="shared" si="23"/>
        <v>0</v>
      </c>
      <c r="L44" s="9">
        <f t="shared" si="23"/>
        <v>0</v>
      </c>
      <c r="M44" s="9">
        <f t="shared" si="23"/>
        <v>0</v>
      </c>
      <c r="N44" s="9">
        <f t="shared" si="23"/>
        <v>0</v>
      </c>
    </row>
    <row r="45" spans="2:14" ht="29.25" thickBot="1" x14ac:dyDescent="0.3">
      <c r="B45" s="32" t="s">
        <v>10</v>
      </c>
      <c r="C45" s="3">
        <f>C41-C44</f>
        <v>0</v>
      </c>
      <c r="D45" s="3">
        <f t="shared" ref="D45" si="24">D41-D44</f>
        <v>0</v>
      </c>
      <c r="E45" s="3">
        <f t="shared" ref="E45" si="25">E41-E44</f>
        <v>0</v>
      </c>
      <c r="F45" s="3">
        <f t="shared" ref="F45" si="26">F41-F44</f>
        <v>0</v>
      </c>
      <c r="G45" s="3">
        <f t="shared" ref="G45" si="27">G41-G44</f>
        <v>0</v>
      </c>
      <c r="H45" s="3">
        <f t="shared" ref="H45" si="28">H41-H44</f>
        <v>0</v>
      </c>
      <c r="I45" s="3">
        <f t="shared" ref="I45" si="29">I41-I44</f>
        <v>0</v>
      </c>
      <c r="J45" s="3">
        <f t="shared" ref="J45" si="30">J41-J44</f>
        <v>0</v>
      </c>
      <c r="K45" s="3">
        <f t="shared" ref="K45" si="31">K41-K44</f>
        <v>0</v>
      </c>
      <c r="L45" s="3">
        <f t="shared" ref="L45" si="32">L41-L44</f>
        <v>0</v>
      </c>
      <c r="M45" s="3">
        <f t="shared" ref="M45" si="33">M41-M44</f>
        <v>0</v>
      </c>
      <c r="N45" s="3">
        <f t="shared" ref="N45" si="34">N41-N44</f>
        <v>0</v>
      </c>
    </row>
    <row r="46" spans="2:14" s="1" customFormat="1" ht="29.25" thickBot="1" x14ac:dyDescent="0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ht="29.25" customHeight="1" thickBot="1" x14ac:dyDescent="0.3">
      <c r="B47" s="40" t="s">
        <v>20</v>
      </c>
      <c r="C47" s="41"/>
      <c r="D47" s="41"/>
      <c r="E47" s="41"/>
      <c r="F47" s="41"/>
      <c r="G47" s="42"/>
      <c r="H47" s="43" t="s">
        <v>21</v>
      </c>
      <c r="I47" s="43"/>
      <c r="J47" s="43"/>
      <c r="K47" s="43"/>
      <c r="L47" s="43"/>
      <c r="M47" s="43"/>
      <c r="N47" s="44"/>
    </row>
    <row r="48" spans="2:14" ht="29.25" customHeight="1" thickBot="1" x14ac:dyDescent="0.3">
      <c r="B48" s="40" t="s">
        <v>22</v>
      </c>
      <c r="C48" s="41"/>
      <c r="D48" s="41"/>
      <c r="E48" s="41"/>
      <c r="F48" s="41"/>
      <c r="G48" s="42"/>
      <c r="H48" s="43" t="s">
        <v>23</v>
      </c>
      <c r="I48" s="43"/>
      <c r="J48" s="43"/>
      <c r="K48" s="43"/>
      <c r="L48" s="43"/>
      <c r="M48" s="43"/>
      <c r="N48" s="44"/>
    </row>
    <row r="49" spans="2:14" ht="29.25" customHeight="1" thickBot="1" x14ac:dyDescent="0.3">
      <c r="B49" s="40" t="s">
        <v>24</v>
      </c>
      <c r="C49" s="41"/>
      <c r="D49" s="41"/>
      <c r="E49" s="41"/>
      <c r="F49" s="41"/>
      <c r="G49" s="42"/>
      <c r="H49" s="45" t="s">
        <v>25</v>
      </c>
      <c r="I49" s="45"/>
      <c r="J49" s="45"/>
      <c r="K49" s="45"/>
      <c r="L49" s="45"/>
      <c r="M49" s="45"/>
      <c r="N49" s="46"/>
    </row>
    <row r="50" spans="2:14" s="1" customFormat="1" x14ac:dyDescent="0.25"/>
    <row r="51" spans="2:14" s="1" customFormat="1" x14ac:dyDescent="0.25"/>
    <row r="52" spans="2:14" s="1" customFormat="1" x14ac:dyDescent="0.25"/>
    <row r="53" spans="2:14" s="1" customFormat="1" ht="26.25" x14ac:dyDescent="0.4">
      <c r="B53" s="33" t="s">
        <v>33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2:14" s="1" customFormat="1" x14ac:dyDescent="0.25"/>
    <row r="55" spans="2:14" s="1" customFormat="1" x14ac:dyDescent="0.25"/>
    <row r="56" spans="2:14" s="1" customFormat="1" x14ac:dyDescent="0.25"/>
    <row r="57" spans="2:14" s="1" customFormat="1" x14ac:dyDescent="0.25"/>
    <row r="58" spans="2:14" s="1" customFormat="1" x14ac:dyDescent="0.25"/>
    <row r="59" spans="2:14" s="1" customFormat="1" x14ac:dyDescent="0.25"/>
    <row r="60" spans="2:14" s="1" customFormat="1" x14ac:dyDescent="0.25"/>
    <row r="61" spans="2:14" s="1" customFormat="1" x14ac:dyDescent="0.25"/>
    <row r="62" spans="2:14" s="1" customFormat="1" x14ac:dyDescent="0.25"/>
    <row r="63" spans="2:14" s="1" customFormat="1" x14ac:dyDescent="0.25"/>
    <row r="64" spans="2:1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</sheetData>
  <mergeCells count="17">
    <mergeCell ref="B11:N11"/>
    <mergeCell ref="B26:G26"/>
    <mergeCell ref="B27:G27"/>
    <mergeCell ref="B28:G28"/>
    <mergeCell ref="H26:N26"/>
    <mergeCell ref="H27:N27"/>
    <mergeCell ref="H28:N28"/>
    <mergeCell ref="B13:B19"/>
    <mergeCell ref="B53:N53"/>
    <mergeCell ref="B31:N31"/>
    <mergeCell ref="B34:B40"/>
    <mergeCell ref="B47:G47"/>
    <mergeCell ref="H47:N47"/>
    <mergeCell ref="B48:G48"/>
    <mergeCell ref="H48:N48"/>
    <mergeCell ref="B49:G49"/>
    <mergeCell ref="H49:N4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E3FFDD92D84E9B7C6D1BAB96EE7F" ma:contentTypeVersion="15" ma:contentTypeDescription="Create a new document." ma:contentTypeScope="" ma:versionID="1ec5dd9e51730481ec4813e850f1ea68">
  <xsd:schema xmlns:xsd="http://www.w3.org/2001/XMLSchema" xmlns:xs="http://www.w3.org/2001/XMLSchema" xmlns:p="http://schemas.microsoft.com/office/2006/metadata/properties" xmlns:ns3="f2610464-9bdd-47ba-84d8-736ff51b7aa2" xmlns:ns4="8824037e-2c1c-423f-b7de-257ffa18db27" targetNamespace="http://schemas.microsoft.com/office/2006/metadata/properties" ma:root="true" ma:fieldsID="7e450fd740bf23e1b9a25639cfa0826f" ns3:_="" ns4:_="">
    <xsd:import namespace="f2610464-9bdd-47ba-84d8-736ff51b7aa2"/>
    <xsd:import namespace="8824037e-2c1c-423f-b7de-257ffa18db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10464-9bdd-47ba-84d8-736ff51b7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4037e-2c1c-423f-b7de-257ffa18db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10464-9bdd-47ba-84d8-736ff51b7a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18924-471C-4F37-9263-816C54DDF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10464-9bdd-47ba-84d8-736ff51b7aa2"/>
    <ds:schemaRef ds:uri="8824037e-2c1c-423f-b7de-257ffa18d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C3EDAF-01CC-4F37-B2CA-CF7DC34B9AB6}">
  <ds:schemaRefs>
    <ds:schemaRef ds:uri="http://schemas.microsoft.com/office/2006/metadata/properties"/>
    <ds:schemaRef ds:uri="f2610464-9bdd-47ba-84d8-736ff51b7aa2"/>
    <ds:schemaRef ds:uri="http://purl.org/dc/terms/"/>
    <ds:schemaRef ds:uri="8824037e-2c1c-423f-b7de-257ffa18db2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8C2342-8D03-4B7C-8420-F4D9CBC76B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 A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carvalho rodrigues</dc:creator>
  <cp:lastModifiedBy>adriano carvalho rodrigues</cp:lastModifiedBy>
  <dcterms:created xsi:type="dcterms:W3CDTF">2023-11-21T12:23:23Z</dcterms:created>
  <dcterms:modified xsi:type="dcterms:W3CDTF">2026-06-23T13:12:27Z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0x01010089BFE3FFDD92D84E9B7C6D1BAB96EE7F</vt:lpwstr>
  </property>
</Properties>
</file>